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\Desktop\Юлия\Предложения собственникам\"/>
    </mc:Choice>
  </mc:AlternateContent>
  <xr:revisionPtr revIDLastSave="0" documentId="13_ncr:1_{2EB7620B-E10D-4050-BEDC-F07E80B7693E}" xr6:coauthVersionLast="45" xr6:coauthVersionMax="45" xr10:uidLastSave="{00000000-0000-0000-0000-000000000000}"/>
  <bookViews>
    <workbookView xWindow="-120" yWindow="-120" windowWidth="29040" windowHeight="15840" xr2:uid="{56DB8DC3-35DA-4D02-90D7-FB633B328B9E}"/>
  </bookViews>
  <sheets>
    <sheet name="Стоимость работ по каждому виду" sheetId="1" r:id="rId1"/>
    <sheet name="Расчёт взноса" sheetId="2" r:id="rId2"/>
  </sheets>
  <definedNames>
    <definedName name="_xlnm._FilterDatabase" localSheetId="0" hidden="1">'Стоимость работ по каждому виду'!$A$4:$X$6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" i="2" l="1"/>
  <c r="R6" i="1" l="1"/>
  <c r="Q6" i="1"/>
  <c r="R5" i="1"/>
  <c r="Q5" i="1"/>
  <c r="T6" i="1" l="1"/>
  <c r="U6" i="1" s="1"/>
  <c r="T5" i="1"/>
  <c r="U5" i="1" s="1"/>
</calcChain>
</file>

<file path=xl/sharedStrings.xml><?xml version="1.0" encoding="utf-8"?>
<sst xmlns="http://schemas.openxmlformats.org/spreadsheetml/2006/main" count="41" uniqueCount="35">
  <si>
    <t>Субъект Российской Федерации</t>
  </si>
  <si>
    <t>Код ОКТМО муниципального района</t>
  </si>
  <si>
    <t>Наименование муниципального района</t>
  </si>
  <si>
    <t>Код МКД</t>
  </si>
  <si>
    <t>Адрес МКД</t>
  </si>
  <si>
    <t>Код конструктивного элемента (системы)</t>
  </si>
  <si>
    <t>Код работы (услуги)</t>
  </si>
  <si>
    <t>Вид работы (услуги) по капитальному ремонту в соответствии с законом субъекта Российской Федерации</t>
  </si>
  <si>
    <t>Год завершения работы (услуги)</t>
  </si>
  <si>
    <t>Способ формирования</t>
  </si>
  <si>
    <t>Этажность</t>
  </si>
  <si>
    <t>Общая плошадь дома</t>
  </si>
  <si>
    <t>УСР с 1 кв.м. общей площади, руб.</t>
  </si>
  <si>
    <t>Стоимость СМР, руб.</t>
  </si>
  <si>
    <t>ПСД (5,5%), руб.</t>
  </si>
  <si>
    <t>СК (2,14%), руб.</t>
  </si>
  <si>
    <t>Оценка соответствия лифтов требованиям (ТР ТС 011/2011), руб.</t>
  </si>
  <si>
    <t>Стоимость работ всего, руб.</t>
  </si>
  <si>
    <t>Затраты всего (план+факт)</t>
  </si>
  <si>
    <t>Площадь начислений</t>
  </si>
  <si>
    <t>Комментарии</t>
  </si>
  <si>
    <t>по РПКР</t>
  </si>
  <si>
    <t>по КП</t>
  </si>
  <si>
    <t>принято по актам</t>
  </si>
  <si>
    <t>Ульяновская область</t>
  </si>
  <si>
    <t>город Ульяновск</t>
  </si>
  <si>
    <t>замена лифта</t>
  </si>
  <si>
    <t>Расчёт стоимости работ по капитальному ремонту проводился на основании средней стоимости проведённых работ отдельного контруктивного элемента (системы) с учётом ежегодного индекса инфляции 4%. Для уточнения стоимости работ необходимо обратиться в Фонд модернизации ЖКК Ульяновской области.</t>
  </si>
  <si>
    <t>№ п/п</t>
  </si>
  <si>
    <t>Стоимость работ и услуг по рег.программе всего, руб.</t>
  </si>
  <si>
    <t>Площадь начислений, кв.м.</t>
  </si>
  <si>
    <t>Собрано на 30.06.2026</t>
  </si>
  <si>
    <t>Собрано на 30.06.2026, руб.</t>
  </si>
  <si>
    <t>Камышинская ул, 15, корп. 1</t>
  </si>
  <si>
    <t>Размер взноса с 01.01.2027 (324 мес.), руб/кв.м.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</si>
</sst>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35">
    <xf numFmtId="0" fontId="0" fillId="0" borderId="0" xfId="0"/>
    <xf numFmtId="0" fontId="2" fillId="0" borderId="3" xfId="0" applyFont="1" applyBorder="1"/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/>
    <xf numFmtId="0" fontId="2" fillId="3" borderId="3" xfId="0" applyFont="1" applyFill="1" applyBorder="1"/>
    <xf numFmtId="0" fontId="2" fillId="0" borderId="3" xfId="0" applyFont="1" applyBorder="1" applyAlignment="1">
      <alignment horizontal="center"/>
    </xf>
    <xf numFmtId="4" fontId="5" fillId="0" borderId="3" xfId="1" applyNumberFormat="1" applyFont="1" applyBorder="1"/>
    <xf numFmtId="4" fontId="2" fillId="0" borderId="3" xfId="0" applyNumberFormat="1" applyFont="1" applyBorder="1"/>
    <xf numFmtId="0" fontId="0" fillId="0" borderId="0" xfId="0" applyAlignment="1">
      <alignment horizontal="center"/>
    </xf>
    <xf numFmtId="0" fontId="6" fillId="0" borderId="0" xfId="2"/>
    <xf numFmtId="0" fontId="7" fillId="0" borderId="3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3" xfId="0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0" borderId="5" xfId="2" applyFont="1" applyBorder="1" applyAlignment="1">
      <alignment wrapText="1"/>
    </xf>
    <xf numFmtId="4" fontId="2" fillId="0" borderId="3" xfId="0" applyNumberFormat="1" applyFont="1" applyBorder="1" applyAlignment="1">
      <alignment horizontal="center" vertical="center"/>
    </xf>
    <xf numFmtId="4" fontId="0" fillId="0" borderId="0" xfId="0" applyNumberFormat="1"/>
    <xf numFmtId="4" fontId="2" fillId="0" borderId="3" xfId="2" applyNumberFormat="1" applyFont="1" applyBorder="1" applyAlignment="1">
      <alignment horizontal="center" vertical="center"/>
    </xf>
  </cellXfs>
  <cellStyles count="3">
    <cellStyle name="Обычный" xfId="0" builtinId="0"/>
    <cellStyle name="Обычный 2" xfId="1" xr:uid="{64A47E65-8895-4202-AAEE-993958F8F3C8}"/>
    <cellStyle name="Обычный 3" xfId="2" xr:uid="{22C6BD05-B3A9-4E3A-92A3-2772673A47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0178A-1F22-4A2F-8F07-2D273F5BB6E3}">
  <dimension ref="A1:Y6"/>
  <sheetViews>
    <sheetView tabSelected="1" topLeftCell="C1" zoomScale="90" zoomScaleNormal="90" workbookViewId="0">
      <selection activeCell="E6" sqref="E6"/>
    </sheetView>
  </sheetViews>
  <sheetFormatPr defaultRowHeight="15" x14ac:dyDescent="0.25"/>
  <cols>
    <col min="1" max="1" width="12.28515625" customWidth="1"/>
    <col min="5" max="5" width="36.7109375" customWidth="1"/>
    <col min="6" max="6" width="9.7109375" style="8" customWidth="1"/>
    <col min="7" max="7" width="9.140625" style="8"/>
    <col min="8" max="8" width="15.85546875" customWidth="1"/>
    <col min="12" max="12" width="9.140625" style="8"/>
    <col min="14" max="14" width="12" customWidth="1"/>
    <col min="15" max="15" width="16" customWidth="1"/>
    <col min="16" max="16" width="14.7109375" customWidth="1"/>
    <col min="17" max="18" width="12" customWidth="1"/>
    <col min="19" max="19" width="12.85546875" customWidth="1"/>
    <col min="20" max="20" width="13.5703125" customWidth="1"/>
    <col min="21" max="21" width="13.28515625" customWidth="1"/>
    <col min="22" max="22" width="12.28515625" customWidth="1"/>
    <col min="23" max="23" width="12" customWidth="1"/>
    <col min="24" max="24" width="15" customWidth="1"/>
    <col min="25" max="25" width="12.5703125" bestFit="1" customWidth="1"/>
  </cols>
  <sheetData>
    <row r="1" spans="1:25" x14ac:dyDescent="0.25">
      <c r="A1" s="18" t="s">
        <v>0</v>
      </c>
      <c r="B1" s="20" t="s">
        <v>1</v>
      </c>
      <c r="C1" s="20" t="s">
        <v>2</v>
      </c>
      <c r="D1" s="21" t="s">
        <v>3</v>
      </c>
      <c r="E1" s="20" t="s">
        <v>4</v>
      </c>
      <c r="F1" s="17" t="s">
        <v>5</v>
      </c>
      <c r="G1" s="20" t="s">
        <v>6</v>
      </c>
      <c r="H1" s="22" t="s">
        <v>7</v>
      </c>
      <c r="I1" s="23" t="s">
        <v>8</v>
      </c>
      <c r="J1" s="23"/>
      <c r="K1" s="14"/>
      <c r="L1" s="24" t="s">
        <v>9</v>
      </c>
      <c r="M1" s="24" t="s">
        <v>10</v>
      </c>
      <c r="N1" s="20" t="s">
        <v>11</v>
      </c>
      <c r="O1" s="20" t="s">
        <v>12</v>
      </c>
      <c r="P1" s="20" t="s">
        <v>13</v>
      </c>
      <c r="Q1" s="20" t="s">
        <v>14</v>
      </c>
      <c r="R1" s="20" t="s">
        <v>15</v>
      </c>
      <c r="S1" s="20" t="s">
        <v>16</v>
      </c>
      <c r="T1" s="20" t="s">
        <v>17</v>
      </c>
      <c r="U1" s="20" t="s">
        <v>18</v>
      </c>
      <c r="V1" s="20" t="s">
        <v>19</v>
      </c>
      <c r="W1" s="20" t="s">
        <v>31</v>
      </c>
      <c r="X1" s="26" t="s">
        <v>20</v>
      </c>
    </row>
    <row r="2" spans="1:25" ht="15" customHeight="1" x14ac:dyDescent="0.25">
      <c r="A2" s="19"/>
      <c r="B2" s="20"/>
      <c r="C2" s="20"/>
      <c r="D2" s="21"/>
      <c r="E2" s="20"/>
      <c r="F2" s="17"/>
      <c r="G2" s="20"/>
      <c r="H2" s="22"/>
      <c r="I2" s="23" t="s">
        <v>21</v>
      </c>
      <c r="J2" s="28" t="s">
        <v>22</v>
      </c>
      <c r="K2" s="29" t="s">
        <v>23</v>
      </c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7"/>
    </row>
    <row r="3" spans="1:25" x14ac:dyDescent="0.25">
      <c r="A3" s="19"/>
      <c r="B3" s="20"/>
      <c r="C3" s="20"/>
      <c r="D3" s="21"/>
      <c r="E3" s="20"/>
      <c r="F3" s="17"/>
      <c r="G3" s="20"/>
      <c r="H3" s="22"/>
      <c r="I3" s="23"/>
      <c r="J3" s="28"/>
      <c r="K3" s="30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7"/>
    </row>
    <row r="4" spans="1:25" x14ac:dyDescent="0.25">
      <c r="B4" s="15"/>
      <c r="C4" s="15"/>
      <c r="D4" s="15"/>
      <c r="E4" s="15"/>
      <c r="F4" s="16"/>
      <c r="G4" s="16"/>
      <c r="H4" s="15"/>
      <c r="I4" s="15"/>
      <c r="J4" s="15"/>
      <c r="K4" s="15"/>
      <c r="L4" s="16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25" x14ac:dyDescent="0.25">
      <c r="A5" s="1" t="s">
        <v>24</v>
      </c>
      <c r="B5" s="1">
        <v>73701000</v>
      </c>
      <c r="C5" s="1" t="s">
        <v>25</v>
      </c>
      <c r="D5" s="1"/>
      <c r="E5" s="4" t="s">
        <v>33</v>
      </c>
      <c r="F5" s="5">
        <v>701</v>
      </c>
      <c r="G5" s="5">
        <v>6</v>
      </c>
      <c r="H5" s="1" t="s">
        <v>26</v>
      </c>
      <c r="I5" s="5">
        <v>2029</v>
      </c>
      <c r="J5" s="1"/>
      <c r="K5" s="1"/>
      <c r="L5" s="5">
        <v>1</v>
      </c>
      <c r="M5" s="1">
        <v>12</v>
      </c>
      <c r="N5" s="1">
        <v>2767.4</v>
      </c>
      <c r="O5" s="6">
        <v>4453949</v>
      </c>
      <c r="P5" s="6">
        <v>4453949</v>
      </c>
      <c r="Q5" s="1">
        <f t="shared" ref="Q5:Q6" si="0">P5*5%</f>
        <v>222697.45</v>
      </c>
      <c r="R5" s="1">
        <f t="shared" ref="R5:R6" si="1">P5*2.14%</f>
        <v>95314.508600000016</v>
      </c>
      <c r="S5" s="6">
        <v>168099</v>
      </c>
      <c r="T5" s="7">
        <f t="shared" ref="T5:T6" si="2">P5+Q5+R5+S5</f>
        <v>4940059.9586000005</v>
      </c>
      <c r="U5" s="7">
        <f t="shared" ref="U5:U6" si="3">T5</f>
        <v>4940059.9586000005</v>
      </c>
      <c r="V5" s="1">
        <v>2732.4</v>
      </c>
      <c r="W5" s="7">
        <v>2480665.67</v>
      </c>
      <c r="X5" s="15"/>
      <c r="Y5" s="33"/>
    </row>
    <row r="6" spans="1:25" x14ac:dyDescent="0.25">
      <c r="A6" s="1" t="s">
        <v>24</v>
      </c>
      <c r="B6" s="1">
        <v>73701000</v>
      </c>
      <c r="C6" s="1" t="s">
        <v>25</v>
      </c>
      <c r="D6" s="1"/>
      <c r="E6" s="4" t="s">
        <v>33</v>
      </c>
      <c r="F6" s="5">
        <v>702</v>
      </c>
      <c r="G6" s="5">
        <v>6</v>
      </c>
      <c r="H6" s="1" t="s">
        <v>26</v>
      </c>
      <c r="I6" s="5">
        <v>2029</v>
      </c>
      <c r="J6" s="1"/>
      <c r="K6" s="1"/>
      <c r="L6" s="5">
        <v>1</v>
      </c>
      <c r="M6" s="1">
        <v>12</v>
      </c>
      <c r="N6" s="1">
        <v>2767.4</v>
      </c>
      <c r="O6" s="6">
        <v>4453949</v>
      </c>
      <c r="P6" s="6">
        <v>4453949</v>
      </c>
      <c r="Q6" s="1">
        <f t="shared" si="0"/>
        <v>222697.45</v>
      </c>
      <c r="R6" s="1">
        <f t="shared" si="1"/>
        <v>95314.508600000016</v>
      </c>
      <c r="S6" s="6">
        <v>168099</v>
      </c>
      <c r="T6" s="7">
        <f t="shared" si="2"/>
        <v>4940059.9586000005</v>
      </c>
      <c r="U6" s="7">
        <f t="shared" si="3"/>
        <v>4940059.9586000005</v>
      </c>
      <c r="V6" s="1">
        <v>2732.4</v>
      </c>
      <c r="W6" s="7">
        <v>2480665.67</v>
      </c>
      <c r="X6" s="15"/>
    </row>
  </sheetData>
  <autoFilter ref="A4:X6" xr:uid="{9C452B62-8E6F-4317-A89D-4307B8ADC7BC}"/>
  <mergeCells count="25">
    <mergeCell ref="U1:U3"/>
    <mergeCell ref="V1:V3"/>
    <mergeCell ref="W1:W3"/>
    <mergeCell ref="X1:X3"/>
    <mergeCell ref="I2:I3"/>
    <mergeCell ref="J2:J3"/>
    <mergeCell ref="K2:K3"/>
    <mergeCell ref="O1:O3"/>
    <mergeCell ref="P1:P3"/>
    <mergeCell ref="Q1:Q3"/>
    <mergeCell ref="R1:R3"/>
    <mergeCell ref="S1:S3"/>
    <mergeCell ref="T1:T3"/>
    <mergeCell ref="N1:N3"/>
    <mergeCell ref="G1:G3"/>
    <mergeCell ref="H1:H3"/>
    <mergeCell ref="I1:J1"/>
    <mergeCell ref="L1:L3"/>
    <mergeCell ref="M1:M3"/>
    <mergeCell ref="F1:F3"/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022FE-1E04-4D79-81C4-73E804A2FE6F}">
  <dimension ref="A1:F54"/>
  <sheetViews>
    <sheetView workbookViewId="0">
      <selection activeCell="F4" sqref="F4"/>
    </sheetView>
  </sheetViews>
  <sheetFormatPr defaultRowHeight="15" x14ac:dyDescent="0.25"/>
  <cols>
    <col min="1" max="1" width="7.7109375" style="9" customWidth="1"/>
    <col min="2" max="2" width="45.28515625" style="9" customWidth="1"/>
    <col min="3" max="3" width="18.42578125" style="9" customWidth="1"/>
    <col min="4" max="4" width="13.7109375" style="9" customWidth="1"/>
    <col min="5" max="5" width="15.85546875" style="13" customWidth="1"/>
    <col min="6" max="6" width="15.5703125" style="9" customWidth="1"/>
    <col min="7" max="16384" width="9.140625" style="9"/>
  </cols>
  <sheetData>
    <row r="1" spans="1:6" ht="48.75" customHeight="1" x14ac:dyDescent="0.25">
      <c r="A1" s="31" t="s">
        <v>27</v>
      </c>
      <c r="B1" s="31"/>
      <c r="C1" s="31"/>
      <c r="D1" s="31"/>
      <c r="E1" s="31"/>
      <c r="F1" s="31"/>
    </row>
    <row r="2" spans="1:6" ht="62.25" customHeight="1" x14ac:dyDescent="0.25">
      <c r="A2" s="10" t="s">
        <v>28</v>
      </c>
      <c r="B2" s="11" t="s">
        <v>4</v>
      </c>
      <c r="C2" s="10" t="s">
        <v>29</v>
      </c>
      <c r="D2" s="10" t="s">
        <v>30</v>
      </c>
      <c r="E2" s="10" t="s">
        <v>32</v>
      </c>
      <c r="F2" s="10" t="s">
        <v>34</v>
      </c>
    </row>
    <row r="3" spans="1:6" x14ac:dyDescent="0.25">
      <c r="A3" s="12">
        <v>1</v>
      </c>
      <c r="B3" s="3" t="s">
        <v>33</v>
      </c>
      <c r="C3" s="34">
        <v>9880119.9199999999</v>
      </c>
      <c r="D3" s="2">
        <v>2732.4</v>
      </c>
      <c r="E3" s="32">
        <v>2480665.67</v>
      </c>
      <c r="F3" s="34">
        <f>(C3-E3)/D3/324</f>
        <v>8.3581546476574662</v>
      </c>
    </row>
    <row r="4" spans="1:6" x14ac:dyDescent="0.25">
      <c r="E4"/>
    </row>
    <row r="5" spans="1:6" x14ac:dyDescent="0.25">
      <c r="E5"/>
    </row>
    <row r="6" spans="1:6" x14ac:dyDescent="0.25">
      <c r="E6"/>
    </row>
    <row r="7" spans="1:6" x14ac:dyDescent="0.25">
      <c r="E7"/>
    </row>
    <row r="8" spans="1:6" x14ac:dyDescent="0.25">
      <c r="E8"/>
    </row>
    <row r="9" spans="1:6" x14ac:dyDescent="0.25">
      <c r="E9"/>
    </row>
    <row r="10" spans="1:6" x14ac:dyDescent="0.25">
      <c r="E10"/>
    </row>
    <row r="11" spans="1:6" x14ac:dyDescent="0.25">
      <c r="E11"/>
    </row>
    <row r="12" spans="1:6" x14ac:dyDescent="0.25">
      <c r="E12"/>
    </row>
    <row r="13" spans="1:6" x14ac:dyDescent="0.25">
      <c r="E13"/>
    </row>
    <row r="14" spans="1:6" x14ac:dyDescent="0.25">
      <c r="E14"/>
    </row>
    <row r="15" spans="1:6" x14ac:dyDescent="0.25">
      <c r="E15"/>
    </row>
    <row r="16" spans="1:6" x14ac:dyDescent="0.25">
      <c r="E16"/>
    </row>
    <row r="17" spans="5:5" x14ac:dyDescent="0.25">
      <c r="E17"/>
    </row>
    <row r="18" spans="5:5" x14ac:dyDescent="0.25">
      <c r="E18"/>
    </row>
    <row r="19" spans="5:5" x14ac:dyDescent="0.25">
      <c r="E19"/>
    </row>
    <row r="20" spans="5:5" x14ac:dyDescent="0.25">
      <c r="E20"/>
    </row>
    <row r="21" spans="5:5" x14ac:dyDescent="0.25">
      <c r="E21"/>
    </row>
    <row r="22" spans="5:5" x14ac:dyDescent="0.25">
      <c r="E22"/>
    </row>
    <row r="23" spans="5:5" x14ac:dyDescent="0.25">
      <c r="E23"/>
    </row>
    <row r="24" spans="5:5" x14ac:dyDescent="0.25">
      <c r="E24"/>
    </row>
    <row r="25" spans="5:5" x14ac:dyDescent="0.25">
      <c r="E25"/>
    </row>
    <row r="26" spans="5:5" x14ac:dyDescent="0.25">
      <c r="E26"/>
    </row>
    <row r="27" spans="5:5" x14ac:dyDescent="0.25">
      <c r="E27"/>
    </row>
    <row r="28" spans="5:5" x14ac:dyDescent="0.25">
      <c r="E28"/>
    </row>
    <row r="29" spans="5:5" x14ac:dyDescent="0.25">
      <c r="E29"/>
    </row>
    <row r="30" spans="5:5" x14ac:dyDescent="0.25">
      <c r="E30"/>
    </row>
    <row r="31" spans="5:5" x14ac:dyDescent="0.25">
      <c r="E31"/>
    </row>
    <row r="32" spans="5:5" x14ac:dyDescent="0.25">
      <c r="E32"/>
    </row>
    <row r="33" spans="5:5" x14ac:dyDescent="0.25">
      <c r="E33"/>
    </row>
    <row r="34" spans="5:5" x14ac:dyDescent="0.25">
      <c r="E34"/>
    </row>
    <row r="35" spans="5:5" x14ac:dyDescent="0.25">
      <c r="E35"/>
    </row>
    <row r="36" spans="5:5" x14ac:dyDescent="0.25">
      <c r="E36"/>
    </row>
    <row r="37" spans="5:5" x14ac:dyDescent="0.25">
      <c r="E37"/>
    </row>
    <row r="38" spans="5:5" x14ac:dyDescent="0.25">
      <c r="E38"/>
    </row>
    <row r="39" spans="5:5" x14ac:dyDescent="0.25">
      <c r="E39"/>
    </row>
    <row r="40" spans="5:5" x14ac:dyDescent="0.25">
      <c r="E40"/>
    </row>
    <row r="41" spans="5:5" x14ac:dyDescent="0.25">
      <c r="E41"/>
    </row>
    <row r="42" spans="5:5" x14ac:dyDescent="0.25">
      <c r="E42"/>
    </row>
    <row r="43" spans="5:5" x14ac:dyDescent="0.25">
      <c r="E43"/>
    </row>
    <row r="44" spans="5:5" x14ac:dyDescent="0.25">
      <c r="E44"/>
    </row>
    <row r="45" spans="5:5" x14ac:dyDescent="0.25">
      <c r="E45"/>
    </row>
    <row r="46" spans="5:5" x14ac:dyDescent="0.25">
      <c r="E46"/>
    </row>
    <row r="47" spans="5:5" x14ac:dyDescent="0.25">
      <c r="E47"/>
    </row>
    <row r="48" spans="5:5" x14ac:dyDescent="0.25">
      <c r="E48"/>
    </row>
    <row r="49" spans="5:5" x14ac:dyDescent="0.25">
      <c r="E49"/>
    </row>
    <row r="50" spans="5:5" x14ac:dyDescent="0.25">
      <c r="E50"/>
    </row>
    <row r="51" spans="5:5" x14ac:dyDescent="0.25">
      <c r="E51"/>
    </row>
    <row r="52" spans="5:5" x14ac:dyDescent="0.25">
      <c r="E52"/>
    </row>
    <row r="53" spans="5:5" x14ac:dyDescent="0.25">
      <c r="E53"/>
    </row>
    <row r="54" spans="5:5" x14ac:dyDescent="0.25">
      <c r="E54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Стоимость работ по каждому виду</vt:lpstr>
      <vt:lpstr>Расчёт взноса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Ivan</cp:lastModifiedBy>
  <dcterms:created xsi:type="dcterms:W3CDTF">2025-09-08T11:42:24Z</dcterms:created>
  <dcterms:modified xsi:type="dcterms:W3CDTF">2026-08-24T10:32:23Z</dcterms:modified>
</cp:coreProperties>
</file>